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81329d7775e1f07d/高総文祭/00-R8　あきた大会資料作り/00　実施要領/"/>
    </mc:Choice>
  </mc:AlternateContent>
  <xr:revisionPtr revIDLastSave="82" documentId="13_ncr:1_{13D791C6-2442-4D0A-A8FC-F22F88B77C4C}" xr6:coauthVersionLast="47" xr6:coauthVersionMax="47" xr10:uidLastSave="{AA5D69BB-0563-4FB1-92F0-ECB63305286D}"/>
  <bookViews>
    <workbookView xWindow="1770" yWindow="555" windowWidth="26685" windowHeight="14460" xr2:uid="{00000000-000D-0000-FFFF-FFFF00000000}"/>
  </bookViews>
  <sheets>
    <sheet name="搬入出許可証（リハ）" sheetId="2" r:id="rId1"/>
    <sheet name="搬入出許可証（本番）" sheetId="3" r:id="rId2"/>
    <sheet name="搬入出許可証（送迎)" sheetId="4" r:id="rId3"/>
    <sheet name="基本データ" sheetId="1" r:id="rId4"/>
  </sheets>
  <definedNames>
    <definedName name="_xlnm.Print_Area" localSheetId="3">基本データ!$A$1:$I$58</definedName>
    <definedName name="_xlnm.Print_Area" localSheetId="0">'搬入出許可証（リハ）'!$A$1:$F$12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aPgJr6RoQQWMIGzfeYwYQrklKP/MXYeE47yOAihV7mo="/>
    </ext>
  </extLst>
</workbook>
</file>

<file path=xl/calcChain.xml><?xml version="1.0" encoding="utf-8"?>
<calcChain xmlns="http://schemas.openxmlformats.org/spreadsheetml/2006/main">
  <c r="E6" i="2" l="1"/>
  <c r="B8" i="2"/>
  <c r="E1" i="4"/>
  <c r="B6" i="4" s="1"/>
  <c r="E1" i="3"/>
  <c r="B6" i="2"/>
  <c r="B7" i="2"/>
  <c r="E6" i="4" l="1"/>
  <c r="B8" i="4"/>
  <c r="E7" i="4"/>
  <c r="B7" i="4"/>
  <c r="B8" i="3"/>
  <c r="B6" i="3" l="1"/>
  <c r="E6" i="3"/>
  <c r="B7" i="3"/>
</calcChain>
</file>

<file path=xl/sharedStrings.xml><?xml version="1.0" encoding="utf-8"?>
<sst xmlns="http://schemas.openxmlformats.org/spreadsheetml/2006/main" count="279" uniqueCount="130">
  <si>
    <t>学校名</t>
  </si>
  <si>
    <t>リハ順</t>
  </si>
  <si>
    <t>リハ日</t>
  </si>
  <si>
    <t>リハ搬入時間</t>
  </si>
  <si>
    <t>本番順</t>
  </si>
  <si>
    <t>本番日</t>
  </si>
  <si>
    <t>本番搬入時間</t>
  </si>
  <si>
    <t>北海道</t>
  </si>
  <si>
    <t>29</t>
  </si>
  <si>
    <t>30</t>
  </si>
  <si>
    <t>五所川原第一高等学校</t>
  </si>
  <si>
    <t>横浜隼人高等学校</t>
  </si>
  <si>
    <t>日本福祉大学付属高等学校</t>
  </si>
  <si>
    <t>京都橘高等学校</t>
  </si>
  <si>
    <t>白頭学院建国高等学校</t>
  </si>
  <si>
    <t>車両</t>
  </si>
  <si>
    <t>搬入出許可証（リハーサル）</t>
  </si>
  <si>
    <t>日</t>
  </si>
  <si>
    <t>番</t>
  </si>
  <si>
    <t>搬入時刻</t>
  </si>
  <si>
    <t>運転手
連絡先</t>
  </si>
  <si>
    <t>※　運転手の連絡先をご記入ください。</t>
  </si>
  <si>
    <t>搬入出許可証（本番）</t>
  </si>
  <si>
    <t>出演日</t>
  </si>
  <si>
    <t>出演順</t>
  </si>
  <si>
    <t>送迎許可証</t>
    <rPh sb="0" eb="2">
      <t>ソウゲイ</t>
    </rPh>
    <phoneticPr fontId="14"/>
  </si>
  <si>
    <t>本番日</t>
    <rPh sb="0" eb="2">
      <t>ホンバン</t>
    </rPh>
    <phoneticPr fontId="14"/>
  </si>
  <si>
    <t>本番順</t>
    <rPh sb="0" eb="2">
      <t>ホンバン</t>
    </rPh>
    <phoneticPr fontId="14"/>
  </si>
  <si>
    <t>※　係が見やすいように，車両のフロントに掲げてください</t>
    <phoneticPr fontId="14"/>
  </si>
  <si>
    <t>飛龍高等学校</t>
  </si>
  <si>
    <t>瓊浦高等学校</t>
  </si>
  <si>
    <t>第50回全国高等学校総合文化祭郷土芸能部門</t>
    <phoneticPr fontId="14"/>
  </si>
  <si>
    <t>秋田県立角館高等学校</t>
  </si>
  <si>
    <t>大分県立由布高等学校</t>
  </si>
  <si>
    <t>学校法人津曲学園 鹿児島高等学校</t>
  </si>
  <si>
    <t>佐賀県立伊万里実業高等学校</t>
  </si>
  <si>
    <t>秋田県立由利高等学校</t>
  </si>
  <si>
    <t>新潟県立羽茂高等学校</t>
  </si>
  <si>
    <t>鹿児島県立沖永良部高等学校</t>
  </si>
  <si>
    <t>熊本県立牛深高等学校</t>
  </si>
  <si>
    <t>長野県阿南高等学校</t>
  </si>
  <si>
    <t>高知県立檮原高等学校</t>
  </si>
  <si>
    <t>島根県立江津高等学校</t>
  </si>
  <si>
    <t>北海道釧路江南高等学校</t>
  </si>
  <si>
    <t>八重山商工・八重山農林合同</t>
  </si>
  <si>
    <t>秋田県立鹿角高等学校</t>
  </si>
  <si>
    <t>香川県立琴平高等学校</t>
  </si>
  <si>
    <t>栃木県立那須拓陽高等学校</t>
  </si>
  <si>
    <t>大阪府立芥川高等学校</t>
  </si>
  <si>
    <t>東京都立南多摩中等教育学校</t>
  </si>
  <si>
    <t>鳥取県立倉吉農業高等学校</t>
  </si>
  <si>
    <t>岩手県立北上翔南高等学校</t>
  </si>
  <si>
    <t>札幌創成高等学校</t>
  </si>
  <si>
    <t>愛知県立松蔭高等学校</t>
  </si>
  <si>
    <t>仙台育英学園高等学校</t>
  </si>
  <si>
    <t>相洋高等学校</t>
  </si>
  <si>
    <t>奈良県立奈良商工高等学校</t>
  </si>
  <si>
    <t>島根県立出雲農林高等学校</t>
  </si>
  <si>
    <t>千葉県立八千代高等学校</t>
  </si>
  <si>
    <t>熊本市立必由館高等学校</t>
  </si>
  <si>
    <t>山形県立鶴岡中央高等学校</t>
  </si>
  <si>
    <t>広島県立湯来南高等学校</t>
  </si>
  <si>
    <t>広島県立黒瀬高等学校</t>
  </si>
  <si>
    <t>福島県立小名浜海星高等学校</t>
  </si>
  <si>
    <t>徳島県立城北高等学校</t>
  </si>
  <si>
    <t>東京都立松が谷高等学校</t>
  </si>
  <si>
    <t>宮崎県立高鍋高等学校</t>
  </si>
  <si>
    <t>山梨県立笛吹高等学校</t>
  </si>
  <si>
    <t>城西大学付属川越高等学校</t>
  </si>
  <si>
    <t>福井県立勝山高等学校</t>
  </si>
  <si>
    <t>和歌山県立紀北農芸高等学校</t>
  </si>
  <si>
    <t>岐阜県立岐阜総合学園高等学校</t>
  </si>
  <si>
    <t>群馬県立安中総合学園高等学校</t>
  </si>
  <si>
    <t>神戸市立神港橘高等学校</t>
  </si>
  <si>
    <t>茨城県高等学校文化連盟郷土芸能部会</t>
  </si>
  <si>
    <t>福岡県立玄界高等学校</t>
  </si>
  <si>
    <t>愛媛県立内子高等学校</t>
  </si>
  <si>
    <t>富山県立八尾高等学校</t>
  </si>
  <si>
    <t>岩手県立岩泉高等学校</t>
  </si>
  <si>
    <t>倉敷翠松高等学校</t>
  </si>
  <si>
    <t>静岡県立横須賀高等学校</t>
  </si>
  <si>
    <t>石川県金沢学院大学附属高等学校 〜暁〜</t>
  </si>
  <si>
    <t>大分</t>
  </si>
  <si>
    <t>富山</t>
  </si>
  <si>
    <t>岩手</t>
  </si>
  <si>
    <t>茨城</t>
  </si>
  <si>
    <t>山梨</t>
  </si>
  <si>
    <t>愛媛</t>
  </si>
  <si>
    <t>埼玉</t>
  </si>
  <si>
    <t>広島</t>
  </si>
  <si>
    <t>山形</t>
  </si>
  <si>
    <t>熊本</t>
  </si>
  <si>
    <t>鹿児島</t>
  </si>
  <si>
    <t>宮城</t>
  </si>
  <si>
    <t>岐阜</t>
  </si>
  <si>
    <t>秋田</t>
  </si>
  <si>
    <t>佐賀</t>
  </si>
  <si>
    <t>島根</t>
  </si>
  <si>
    <t>東京</t>
  </si>
  <si>
    <t>神奈川</t>
  </si>
  <si>
    <t>長崎</t>
  </si>
  <si>
    <t>栃木</t>
  </si>
  <si>
    <t>岡山</t>
  </si>
  <si>
    <t>徳島</t>
  </si>
  <si>
    <t>大阪</t>
  </si>
  <si>
    <t>福島</t>
  </si>
  <si>
    <t>鳥取</t>
  </si>
  <si>
    <t>京都</t>
  </si>
  <si>
    <t>千葉</t>
  </si>
  <si>
    <t>青森</t>
  </si>
  <si>
    <t>宮崎</t>
  </si>
  <si>
    <t>長野</t>
  </si>
  <si>
    <t>高知</t>
  </si>
  <si>
    <t>福岡</t>
  </si>
  <si>
    <t>新潟</t>
  </si>
  <si>
    <t>静岡</t>
  </si>
  <si>
    <t>愛知</t>
  </si>
  <si>
    <t>福井</t>
  </si>
  <si>
    <t>和歌山</t>
  </si>
  <si>
    <t>沖縄</t>
  </si>
  <si>
    <t>奈良</t>
  </si>
  <si>
    <t>石川</t>
  </si>
  <si>
    <t>兵庫</t>
  </si>
  <si>
    <t>群馬</t>
  </si>
  <si>
    <t>香川</t>
  </si>
  <si>
    <t>都道府県</t>
    <rPh sb="0" eb="4">
      <t>トドウフケン</t>
    </rPh>
    <phoneticPr fontId="14"/>
  </si>
  <si>
    <t>整理番号</t>
    <rPh sb="0" eb="4">
      <t>セイリバンゴウ</t>
    </rPh>
    <phoneticPr fontId="14"/>
  </si>
  <si>
    <t>27</t>
  </si>
  <si>
    <t>28</t>
  </si>
  <si>
    <t>※　係が見やすいように、車両のフロントに掲げてください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</si>
</sst>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MS PGothic"/>
      <family val="3"/>
      <charset val="128"/>
    </font>
    <font>
      <sz val="28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3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b/>
      <sz val="26"/>
      <color theme="1"/>
      <name val="游ゴシック"/>
      <family val="3"/>
      <charset val="128"/>
    </font>
    <font>
      <b/>
      <sz val="26"/>
      <name val="Calibri"/>
      <family val="2"/>
    </font>
    <font>
      <b/>
      <sz val="48"/>
      <color theme="1"/>
      <name val="游ゴシック"/>
      <family val="3"/>
      <charset val="128"/>
    </font>
    <font>
      <sz val="48"/>
      <color theme="1"/>
      <name val="Calibri"/>
      <family val="2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</font>
    <font>
      <sz val="16"/>
      <color theme="1"/>
      <name val="游ゴシック"/>
      <family val="3"/>
      <charset val="128"/>
    </font>
    <font>
      <sz val="16"/>
      <color theme="1"/>
      <name val="Calibri"/>
      <family val="2"/>
      <scheme val="minor"/>
    </font>
    <font>
      <b/>
      <sz val="36"/>
      <color rgb="FFFF0000"/>
      <name val="游ゴシック"/>
      <family val="3"/>
      <charset val="128"/>
    </font>
    <font>
      <sz val="48"/>
      <color rgb="FFFF0000"/>
      <name val="游ゴシック"/>
      <family val="3"/>
      <charset val="128"/>
    </font>
    <font>
      <sz val="11"/>
      <color rgb="FFFF0000"/>
      <name val="Calibri"/>
      <family val="2"/>
    </font>
    <font>
      <sz val="72"/>
      <color rgb="FFFF0000"/>
      <name val="游ゴシック"/>
      <family val="3"/>
      <charset val="128"/>
    </font>
    <font>
      <b/>
      <sz val="26"/>
      <color rgb="FFFF0000"/>
      <name val="游ゴシック"/>
      <family val="3"/>
      <charset val="128"/>
    </font>
    <font>
      <b/>
      <sz val="26"/>
      <color rgb="FFFF0000"/>
      <name val="Calibri"/>
      <family val="2"/>
    </font>
    <font>
      <sz val="11"/>
      <color theme="1"/>
      <name val="ＭＳ Ｐゴシック"/>
      <family val="3"/>
      <charset val="128"/>
    </font>
    <font>
      <sz val="10"/>
      <color rgb="FF000000"/>
      <name val="Calibri"/>
      <family val="3"/>
      <charset val="128"/>
      <scheme val="major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F2F2F2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4" fillId="3" borderId="1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shrinkToFit="1"/>
    </xf>
    <xf numFmtId="0" fontId="2" fillId="2" borderId="7" xfId="0" applyFont="1" applyFill="1" applyBorder="1" applyAlignment="1">
      <alignment vertical="center" wrapText="1"/>
    </xf>
    <xf numFmtId="0" fontId="20" fillId="2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21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0" fillId="4" borderId="7" xfId="0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56" fontId="2" fillId="5" borderId="7" xfId="0" quotePrefix="1" applyNumberFormat="1" applyFont="1" applyFill="1" applyBorder="1" applyAlignment="1">
      <alignment horizontal="center" vertical="center" wrapText="1"/>
    </xf>
    <xf numFmtId="20" fontId="31" fillId="6" borderId="7" xfId="0" applyNumberFormat="1" applyFont="1" applyFill="1" applyBorder="1" applyAlignment="1">
      <alignment horizontal="center" vertical="center"/>
    </xf>
    <xf numFmtId="0" fontId="2" fillId="5" borderId="7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9" fillId="0" borderId="4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6" xfId="0" applyFont="1" applyBorder="1" applyAlignment="1">
      <alignment horizontal="center" vertical="center" shrinkToFit="1"/>
    </xf>
    <xf numFmtId="0" fontId="32" fillId="0" borderId="4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20" fontId="27" fillId="0" borderId="6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114300</xdr:colOff>
      <xdr:row>0</xdr:row>
      <xdr:rowOff>0</xdr:rowOff>
    </xdr:from>
    <xdr:ext cx="828675" cy="419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0800000">
          <a:off x="4936425" y="3575213"/>
          <a:ext cx="819150" cy="409575"/>
        </a:xfrm>
        <a:prstGeom prst="rightArrow">
          <a:avLst>
            <a:gd name="adj1" fmla="val 50000"/>
            <a:gd name="adj2" fmla="val 50000"/>
          </a:avLst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238125</xdr:colOff>
      <xdr:row>1</xdr:row>
      <xdr:rowOff>94976</xdr:rowOff>
    </xdr:from>
    <xdr:ext cx="723900" cy="4675143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762625" y="559796"/>
          <a:ext cx="723900" cy="4675143"/>
        </a:xfrm>
        <a:prstGeom prst="roundRect">
          <a:avLst>
            <a:gd name="adj" fmla="val 12442"/>
          </a:avLst>
        </a:prstGeom>
        <a:solidFill>
          <a:srgbClr val="FFFF00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>
    <xdr:from>
      <xdr:col>6</xdr:col>
      <xdr:colOff>228601</xdr:colOff>
      <xdr:row>1</xdr:row>
      <xdr:rowOff>195941</xdr:rowOff>
    </xdr:from>
    <xdr:to>
      <xdr:col>7</xdr:col>
      <xdr:colOff>293914</xdr:colOff>
      <xdr:row>7</xdr:row>
      <xdr:rowOff>754380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F729FF9-DF7F-6203-DD84-948068977B11}"/>
            </a:ext>
          </a:extLst>
        </xdr:cNvPr>
        <xdr:cNvSpPr txBox="1"/>
      </xdr:nvSpPr>
      <xdr:spPr>
        <a:xfrm>
          <a:off x="5753101" y="660761"/>
          <a:ext cx="659673" cy="44979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/>
            <a:t>「基本データシート」を確認し、自校の学校</a:t>
          </a:r>
          <a:r>
            <a:rPr kumimoji="1" lang="en-US" altLang="ja-JP" sz="1200" b="1"/>
            <a:t>No.</a:t>
          </a:r>
          <a:r>
            <a:rPr kumimoji="1" lang="ja-JP" altLang="en-US" sz="1200" b="1"/>
            <a:t>を</a:t>
          </a:r>
          <a:endParaRPr kumimoji="1" lang="en-US" altLang="ja-JP" sz="1200" b="1"/>
        </a:p>
        <a:p>
          <a:r>
            <a:rPr kumimoji="1" lang="ja-JP" altLang="en-US" sz="1200" b="1"/>
            <a:t>確認し、数字を入力してください。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abSelected="1" view="pageBreakPreview" zoomScale="55" zoomScaleNormal="70" zoomScaleSheetLayoutView="55" workbookViewId="0">
      <selection activeCell="L20" sqref="L20"/>
    </sheetView>
  </sheetViews>
  <sheetFormatPr defaultColWidth="14.42578125" defaultRowHeight="15" customHeight="1"/>
  <cols>
    <col min="1" max="1" width="15.7109375" customWidth="1"/>
    <col min="2" max="2" width="16.42578125" customWidth="1"/>
    <col min="3" max="3" width="8.28515625" customWidth="1"/>
    <col min="4" max="4" width="16.140625" customWidth="1"/>
    <col min="5" max="5" width="15.7109375" customWidth="1"/>
    <col min="6" max="6" width="8.28515625" customWidth="1"/>
    <col min="7" max="26" width="8.7109375" customWidth="1"/>
  </cols>
  <sheetData>
    <row r="1" spans="1:7" ht="36.6" customHeight="1">
      <c r="A1" s="40" t="s">
        <v>15</v>
      </c>
      <c r="B1" s="41"/>
      <c r="D1" s="2" t="s">
        <v>126</v>
      </c>
      <c r="E1" s="3">
        <v>17</v>
      </c>
    </row>
    <row r="2" spans="1:7" ht="18.75" customHeight="1"/>
    <row r="3" spans="1:7" ht="64.900000000000006" customHeight="1">
      <c r="A3" s="42" t="s">
        <v>16</v>
      </c>
      <c r="B3" s="43"/>
      <c r="C3" s="43"/>
      <c r="D3" s="43"/>
      <c r="E3" s="43"/>
      <c r="F3" s="43"/>
    </row>
    <row r="4" spans="1:7" ht="18.75" customHeight="1">
      <c r="A4" s="44" t="s">
        <v>31</v>
      </c>
      <c r="B4" s="45"/>
      <c r="C4" s="45"/>
      <c r="D4" s="45"/>
      <c r="E4" s="45"/>
      <c r="F4" s="45"/>
      <c r="G4" s="4"/>
    </row>
    <row r="5" spans="1:7" ht="18.75" customHeight="1">
      <c r="A5" s="5"/>
      <c r="B5" s="5"/>
      <c r="C5" s="5"/>
      <c r="D5" s="5"/>
      <c r="E5" s="5"/>
      <c r="F5" s="5"/>
    </row>
    <row r="6" spans="1:7" ht="95.25" customHeight="1">
      <c r="A6" s="6" t="s">
        <v>2</v>
      </c>
      <c r="B6" s="13" t="str">
        <f>VLOOKUP(E1,基本データ!A2:J56,5,FALSE)</f>
        <v>27</v>
      </c>
      <c r="C6" s="7" t="s">
        <v>17</v>
      </c>
      <c r="D6" s="8" t="s">
        <v>1</v>
      </c>
      <c r="E6" s="13">
        <f>VLOOKUP(E1,基本データ!A2:I56,4,FALSE)</f>
        <v>16</v>
      </c>
      <c r="F6" s="7" t="s">
        <v>18</v>
      </c>
    </row>
    <row r="7" spans="1:7" ht="95.25" customHeight="1">
      <c r="A7" s="6" t="s">
        <v>0</v>
      </c>
      <c r="B7" s="46" t="str">
        <f>VLOOKUP(E1,基本データ!A2:I56,3,FALSE)</f>
        <v>秋田県立鹿角高等学校</v>
      </c>
      <c r="C7" s="47"/>
      <c r="D7" s="47"/>
      <c r="E7" s="47"/>
      <c r="F7" s="48"/>
    </row>
    <row r="8" spans="1:7" ht="95.25" customHeight="1">
      <c r="A8" s="9" t="s">
        <v>19</v>
      </c>
      <c r="B8" s="49">
        <f>VLOOKUP(E1,基本データ!A2:I56,6,FALSE)</f>
        <v>0.45833333333333304</v>
      </c>
      <c r="C8" s="50"/>
      <c r="D8" s="50"/>
      <c r="E8" s="50"/>
      <c r="F8" s="51"/>
    </row>
    <row r="9" spans="1:7" ht="95.25" customHeight="1">
      <c r="A9" s="10" t="s">
        <v>20</v>
      </c>
      <c r="B9" s="37"/>
      <c r="C9" s="38"/>
      <c r="D9" s="38"/>
      <c r="E9" s="38"/>
      <c r="F9" s="39"/>
    </row>
    <row r="10" spans="1:7" ht="18.75" customHeight="1"/>
    <row r="11" spans="1:7" ht="18.75" customHeight="1">
      <c r="A11" s="11" t="s">
        <v>129</v>
      </c>
    </row>
    <row r="12" spans="1:7" ht="18.75" customHeight="1">
      <c r="A12" s="1" t="s">
        <v>21</v>
      </c>
    </row>
    <row r="13" spans="1:7" ht="18.75" customHeight="1"/>
    <row r="14" spans="1:7" ht="18.75" customHeight="1"/>
    <row r="15" spans="1:7" ht="18.75" customHeight="1"/>
    <row r="16" spans="1:7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6">
    <mergeCell ref="B9:F9"/>
    <mergeCell ref="A1:B1"/>
    <mergeCell ref="A3:F3"/>
    <mergeCell ref="A4:F4"/>
    <mergeCell ref="B7:F7"/>
    <mergeCell ref="B8:F8"/>
  </mergeCells>
  <phoneticPr fontId="14"/>
  <pageMargins left="0.70866141732283472" right="0.31496062992125984" top="0.94488188976377963" bottom="0.74803149606299213" header="0" footer="0"/>
  <pageSetup paperSize="9" scale="1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view="pageBreakPreview" zoomScale="60" zoomScaleNormal="100" workbookViewId="0">
      <selection activeCell="D2" sqref="D2"/>
    </sheetView>
  </sheetViews>
  <sheetFormatPr defaultColWidth="14.42578125" defaultRowHeight="15" customHeight="1"/>
  <cols>
    <col min="1" max="1" width="15.7109375" customWidth="1"/>
    <col min="2" max="2" width="16.42578125" customWidth="1"/>
    <col min="3" max="3" width="8.28515625" customWidth="1"/>
    <col min="4" max="4" width="16.140625" customWidth="1"/>
    <col min="5" max="5" width="15.7109375" customWidth="1"/>
    <col min="6" max="6" width="8.28515625" customWidth="1"/>
    <col min="7" max="26" width="8.7109375" customWidth="1"/>
  </cols>
  <sheetData>
    <row r="1" spans="1:7" ht="37.35" customHeight="1">
      <c r="A1" s="40" t="s">
        <v>15</v>
      </c>
      <c r="B1" s="41"/>
      <c r="D1" s="2" t="s">
        <v>126</v>
      </c>
      <c r="E1" s="12">
        <f>'搬入出許可証（リハ）'!E1</f>
        <v>17</v>
      </c>
    </row>
    <row r="2" spans="1:7" ht="18.75" customHeight="1"/>
    <row r="3" spans="1:7" ht="66" customHeight="1">
      <c r="A3" s="55" t="s">
        <v>22</v>
      </c>
      <c r="B3" s="41"/>
      <c r="C3" s="41"/>
      <c r="D3" s="41"/>
      <c r="E3" s="41"/>
      <c r="F3" s="41"/>
    </row>
    <row r="4" spans="1:7" ht="18.75" customHeight="1">
      <c r="A4" s="56" t="s">
        <v>31</v>
      </c>
      <c r="B4" s="41"/>
      <c r="C4" s="41"/>
      <c r="D4" s="41"/>
      <c r="E4" s="41"/>
      <c r="F4" s="41"/>
      <c r="G4" s="4"/>
    </row>
    <row r="5" spans="1:7" ht="18.75" customHeight="1">
      <c r="A5" s="5"/>
      <c r="B5" s="5"/>
      <c r="C5" s="5"/>
      <c r="D5" s="5"/>
      <c r="E5" s="5"/>
      <c r="F5" s="5"/>
    </row>
    <row r="6" spans="1:7" ht="95.25" customHeight="1">
      <c r="A6" s="6" t="s">
        <v>23</v>
      </c>
      <c r="B6" s="14" t="str">
        <f>VLOOKUP(E1,基本データ!A2:I56,8,FALSE)</f>
        <v>28</v>
      </c>
      <c r="C6" s="7" t="s">
        <v>17</v>
      </c>
      <c r="D6" s="8" t="s">
        <v>24</v>
      </c>
      <c r="E6" s="13">
        <f>VLOOKUP(E1,基本データ!A2:I56,7,FALSE)</f>
        <v>1</v>
      </c>
      <c r="F6" s="7" t="s">
        <v>18</v>
      </c>
    </row>
    <row r="7" spans="1:7" ht="95.25" customHeight="1">
      <c r="A7" s="6" t="s">
        <v>0</v>
      </c>
      <c r="B7" s="46" t="str">
        <f>VLOOKUP(E1,基本データ!A2:I56,3,FALSE)</f>
        <v>秋田県立鹿角高等学校</v>
      </c>
      <c r="C7" s="47"/>
      <c r="D7" s="47"/>
      <c r="E7" s="47"/>
      <c r="F7" s="48"/>
    </row>
    <row r="8" spans="1:7" ht="95.25" customHeight="1">
      <c r="A8" s="9" t="s">
        <v>19</v>
      </c>
      <c r="B8" s="49">
        <f>VLOOKUP('搬入出許可証（本番）'!E1,基本データ!A2:I56,9,FALSE)</f>
        <v>0.53611111111111109</v>
      </c>
      <c r="C8" s="50"/>
      <c r="D8" s="50"/>
      <c r="E8" s="50"/>
      <c r="F8" s="51"/>
    </row>
    <row r="9" spans="1:7" ht="95.25" customHeight="1">
      <c r="A9" s="10" t="s">
        <v>20</v>
      </c>
      <c r="B9" s="52"/>
      <c r="C9" s="53"/>
      <c r="D9" s="53"/>
      <c r="E9" s="53"/>
      <c r="F9" s="54"/>
    </row>
    <row r="10" spans="1:7" ht="18.75" customHeight="1"/>
    <row r="11" spans="1:7" ht="18.75" customHeight="1">
      <c r="A11" s="11" t="s">
        <v>129</v>
      </c>
    </row>
    <row r="12" spans="1:7" ht="18.75" customHeight="1">
      <c r="A12" s="1" t="s">
        <v>21</v>
      </c>
    </row>
    <row r="13" spans="1:7" ht="18.75" customHeight="1"/>
    <row r="14" spans="1:7" ht="18.75" customHeight="1"/>
    <row r="15" spans="1:7" ht="18.75" customHeight="1"/>
    <row r="16" spans="1:7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6">
    <mergeCell ref="B9:F9"/>
    <mergeCell ref="A1:B1"/>
    <mergeCell ref="A3:F3"/>
    <mergeCell ref="A4:F4"/>
    <mergeCell ref="B7:F7"/>
    <mergeCell ref="B8:F8"/>
  </mergeCells>
  <phoneticPr fontId="14"/>
  <pageMargins left="0.70866141732283472" right="0.31496062992125984" top="0.94488188976377963" bottom="0.74803149606299213" header="0" footer="0"/>
  <pageSetup paperSize="9" scale="1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67A76-90E5-493D-B8EA-2B4D9BC4485E}">
  <dimension ref="A1:G1000"/>
  <sheetViews>
    <sheetView view="pageBreakPreview" zoomScale="60" zoomScaleNormal="40" workbookViewId="0">
      <selection activeCell="D2" sqref="D2"/>
    </sheetView>
  </sheetViews>
  <sheetFormatPr defaultColWidth="14.42578125" defaultRowHeight="15" customHeight="1"/>
  <cols>
    <col min="1" max="1" width="15.7109375" customWidth="1"/>
    <col min="2" max="2" width="16.42578125" customWidth="1"/>
    <col min="3" max="3" width="8.28515625" customWidth="1"/>
    <col min="4" max="4" width="16.140625" customWidth="1"/>
    <col min="5" max="5" width="15.7109375" customWidth="1"/>
    <col min="6" max="6" width="8.28515625" customWidth="1"/>
    <col min="7" max="26" width="8.7109375" customWidth="1"/>
  </cols>
  <sheetData>
    <row r="1" spans="1:7" ht="37.35" customHeight="1">
      <c r="A1" s="40" t="s">
        <v>15</v>
      </c>
      <c r="B1" s="41"/>
      <c r="D1" s="2" t="s">
        <v>126</v>
      </c>
      <c r="E1" s="12">
        <f>'搬入出許可証（リハ）'!E1</f>
        <v>17</v>
      </c>
    </row>
    <row r="2" spans="1:7" ht="18.75" customHeight="1"/>
    <row r="3" spans="1:7" ht="66" customHeight="1">
      <c r="A3" s="57" t="s">
        <v>25</v>
      </c>
      <c r="B3" s="58"/>
      <c r="C3" s="58"/>
      <c r="D3" s="58"/>
      <c r="E3" s="58"/>
      <c r="F3" s="58"/>
    </row>
    <row r="4" spans="1:7" ht="18.75" customHeight="1">
      <c r="A4" s="56" t="s">
        <v>31</v>
      </c>
      <c r="B4" s="41"/>
      <c r="C4" s="41"/>
      <c r="D4" s="41"/>
      <c r="E4" s="41"/>
      <c r="F4" s="41"/>
      <c r="G4" s="4"/>
    </row>
    <row r="5" spans="1:7" ht="18.75" customHeight="1">
      <c r="A5" s="5"/>
      <c r="B5" s="5"/>
      <c r="C5" s="5"/>
      <c r="D5" s="5"/>
      <c r="E5" s="5"/>
      <c r="F5" s="5"/>
    </row>
    <row r="6" spans="1:7" ht="95.25" customHeight="1">
      <c r="A6" s="6" t="s">
        <v>2</v>
      </c>
      <c r="B6" s="13" t="str">
        <f>VLOOKUP(E1,基本データ!A2:I56,5,FALSE)</f>
        <v>27</v>
      </c>
      <c r="C6" s="7" t="s">
        <v>17</v>
      </c>
      <c r="D6" s="8" t="s">
        <v>1</v>
      </c>
      <c r="E6" s="13">
        <f>VLOOKUP(E1,基本データ!A2:I56,4,FALSE)</f>
        <v>16</v>
      </c>
      <c r="F6" s="7" t="s">
        <v>18</v>
      </c>
    </row>
    <row r="7" spans="1:7" ht="95.25" customHeight="1">
      <c r="A7" s="6" t="s">
        <v>26</v>
      </c>
      <c r="B7" s="14" t="str">
        <f>VLOOKUP(E1,基本データ!A2:I56,8,FALSE)</f>
        <v>28</v>
      </c>
      <c r="C7" s="7" t="s">
        <v>17</v>
      </c>
      <c r="D7" s="8" t="s">
        <v>27</v>
      </c>
      <c r="E7" s="13">
        <f>VLOOKUP(E1,基本データ!A2:I56,7,FALSE)</f>
        <v>1</v>
      </c>
      <c r="F7" s="7" t="s">
        <v>18</v>
      </c>
    </row>
    <row r="8" spans="1:7" ht="95.25" customHeight="1">
      <c r="A8" s="6" t="s">
        <v>0</v>
      </c>
      <c r="B8" s="46" t="str">
        <f>VLOOKUP(E1,基本データ!A2:I56,3,FALSE)</f>
        <v>秋田県立鹿角高等学校</v>
      </c>
      <c r="C8" s="47"/>
      <c r="D8" s="47"/>
      <c r="E8" s="47"/>
      <c r="F8" s="48"/>
    </row>
    <row r="9" spans="1:7" ht="95.25" customHeight="1">
      <c r="A9" s="10" t="s">
        <v>20</v>
      </c>
      <c r="B9" s="52"/>
      <c r="C9" s="53"/>
      <c r="D9" s="53"/>
      <c r="E9" s="53"/>
      <c r="F9" s="54"/>
    </row>
    <row r="10" spans="1:7" ht="18.75" customHeight="1"/>
    <row r="11" spans="1:7" ht="18.75" customHeight="1">
      <c r="A11" s="11" t="s">
        <v>28</v>
      </c>
    </row>
    <row r="12" spans="1:7" ht="18.75" customHeight="1">
      <c r="A12" s="1" t="s">
        <v>21</v>
      </c>
    </row>
    <row r="13" spans="1:7" ht="18.75" customHeight="1"/>
    <row r="14" spans="1:7" ht="18.75" customHeight="1"/>
    <row r="15" spans="1:7" ht="18.75" customHeight="1"/>
    <row r="16" spans="1:7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5">
    <mergeCell ref="A1:B1"/>
    <mergeCell ref="A3:F3"/>
    <mergeCell ref="A4:F4"/>
    <mergeCell ref="B8:F8"/>
    <mergeCell ref="B9:F9"/>
  </mergeCells>
  <phoneticPr fontId="14"/>
  <pageMargins left="0.70866141732283472" right="0.31496062992125984" top="0.94488188976377963" bottom="0.74803149606299213" header="0" footer="0"/>
  <pageSetup paperSize="9" scale="1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2"/>
  <sheetViews>
    <sheetView workbookViewId="0">
      <pane ySplit="1" topLeftCell="A2" activePane="bottomLeft" state="frozen"/>
      <selection pane="bottomLeft" activeCell="F3" sqref="F3"/>
    </sheetView>
  </sheetViews>
  <sheetFormatPr defaultColWidth="14.42578125" defaultRowHeight="15" customHeight="1"/>
  <cols>
    <col min="1" max="1" width="11" style="27" bestFit="1" customWidth="1"/>
    <col min="2" max="2" width="10.28515625" style="27" bestFit="1" customWidth="1"/>
    <col min="3" max="3" width="38.85546875" bestFit="1" customWidth="1"/>
    <col min="4" max="4" width="8.5703125" bestFit="1" customWidth="1"/>
    <col min="5" max="5" width="8.5703125" style="27" bestFit="1" customWidth="1"/>
    <col min="6" max="6" width="16.140625" bestFit="1" customWidth="1"/>
    <col min="7" max="8" width="8.5703125" bestFit="1" customWidth="1"/>
    <col min="9" max="9" width="16.140625" bestFit="1" customWidth="1"/>
    <col min="10" max="23" width="8.7109375" customWidth="1"/>
  </cols>
  <sheetData>
    <row r="1" spans="1:9" ht="18.75" customHeight="1">
      <c r="A1" s="34" t="s">
        <v>126</v>
      </c>
      <c r="B1" s="29" t="s">
        <v>125</v>
      </c>
      <c r="C1" s="25" t="s">
        <v>0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</row>
    <row r="2" spans="1:9" ht="18.75" customHeight="1">
      <c r="A2" s="36">
        <v>1</v>
      </c>
      <c r="B2" s="30" t="s">
        <v>82</v>
      </c>
      <c r="C2" s="15" t="s">
        <v>33</v>
      </c>
      <c r="D2" s="21">
        <v>2</v>
      </c>
      <c r="E2" s="22" t="s">
        <v>127</v>
      </c>
      <c r="F2" s="23">
        <v>0.35416666666666674</v>
      </c>
      <c r="G2" s="21">
        <v>42</v>
      </c>
      <c r="H2" s="22" t="s">
        <v>8</v>
      </c>
      <c r="I2" s="23">
        <v>0.6770833333333327</v>
      </c>
    </row>
    <row r="3" spans="1:9" ht="18.75" customHeight="1">
      <c r="A3" s="36">
        <v>2</v>
      </c>
      <c r="B3" s="30" t="s">
        <v>83</v>
      </c>
      <c r="C3" s="15" t="s">
        <v>77</v>
      </c>
      <c r="D3" s="21">
        <v>53</v>
      </c>
      <c r="E3" s="24" t="s">
        <v>128</v>
      </c>
      <c r="F3" s="23">
        <v>0.43749999999999978</v>
      </c>
      <c r="G3" s="21">
        <v>40</v>
      </c>
      <c r="H3" s="24" t="s">
        <v>8</v>
      </c>
      <c r="I3" s="23">
        <v>0.655555555555555</v>
      </c>
    </row>
    <row r="4" spans="1:9" ht="18.75" customHeight="1">
      <c r="A4" s="36">
        <v>3</v>
      </c>
      <c r="B4" s="30" t="s">
        <v>84</v>
      </c>
      <c r="C4" s="15" t="s">
        <v>78</v>
      </c>
      <c r="D4" s="21">
        <v>54</v>
      </c>
      <c r="E4" s="21" t="s">
        <v>128</v>
      </c>
      <c r="F4" s="23">
        <v>0.4444444444444442</v>
      </c>
      <c r="G4" s="21">
        <v>54</v>
      </c>
      <c r="H4" s="21" t="s">
        <v>9</v>
      </c>
      <c r="I4" s="23">
        <v>0.45416666666666655</v>
      </c>
    </row>
    <row r="5" spans="1:9" ht="18.75" customHeight="1">
      <c r="A5" s="36">
        <v>4</v>
      </c>
      <c r="B5" s="30" t="s">
        <v>85</v>
      </c>
      <c r="C5" s="16" t="s">
        <v>74</v>
      </c>
      <c r="D5" s="21">
        <v>49</v>
      </c>
      <c r="E5" s="21" t="s">
        <v>128</v>
      </c>
      <c r="F5" s="23">
        <v>0.40277777777777768</v>
      </c>
      <c r="G5" s="21">
        <v>34</v>
      </c>
      <c r="H5" s="21" t="s">
        <v>8</v>
      </c>
      <c r="I5" s="23">
        <v>0.58749999999999969</v>
      </c>
    </row>
    <row r="6" spans="1:9" ht="18.75" customHeight="1">
      <c r="A6" s="36">
        <v>5</v>
      </c>
      <c r="B6" s="30" t="s">
        <v>86</v>
      </c>
      <c r="C6" s="16" t="s">
        <v>67</v>
      </c>
      <c r="D6" s="21">
        <v>41</v>
      </c>
      <c r="E6" s="21" t="s">
        <v>128</v>
      </c>
      <c r="F6" s="23">
        <v>0.34722222222222232</v>
      </c>
      <c r="G6" s="21">
        <v>49</v>
      </c>
      <c r="H6" s="21" t="s">
        <v>9</v>
      </c>
      <c r="I6" s="23">
        <v>0.39861111111111108</v>
      </c>
    </row>
    <row r="7" spans="1:9" ht="18.75" customHeight="1">
      <c r="A7" s="36">
        <v>6</v>
      </c>
      <c r="B7" s="30" t="s">
        <v>87</v>
      </c>
      <c r="C7" s="15" t="s">
        <v>76</v>
      </c>
      <c r="D7" s="21">
        <v>52</v>
      </c>
      <c r="E7" s="21" t="s">
        <v>128</v>
      </c>
      <c r="F7" s="23">
        <v>0.43055555555555536</v>
      </c>
      <c r="G7" s="21">
        <v>15</v>
      </c>
      <c r="H7" s="21" t="s">
        <v>8</v>
      </c>
      <c r="I7" s="23">
        <v>0.35</v>
      </c>
    </row>
    <row r="8" spans="1:9" ht="18.75" customHeight="1">
      <c r="A8" s="36">
        <v>7</v>
      </c>
      <c r="B8" s="30" t="s">
        <v>88</v>
      </c>
      <c r="C8" s="15" t="s">
        <v>68</v>
      </c>
      <c r="D8" s="21">
        <v>42</v>
      </c>
      <c r="E8" s="21" t="s">
        <v>128</v>
      </c>
      <c r="F8" s="23">
        <v>0.35416666666666674</v>
      </c>
      <c r="G8" s="21">
        <v>50</v>
      </c>
      <c r="H8" s="21" t="s">
        <v>9</v>
      </c>
      <c r="I8" s="23">
        <v>0.41111111111111109</v>
      </c>
    </row>
    <row r="9" spans="1:9" ht="18.75" customHeight="1">
      <c r="A9" s="36">
        <v>8</v>
      </c>
      <c r="B9" s="30" t="s">
        <v>89</v>
      </c>
      <c r="C9" s="15" t="s">
        <v>62</v>
      </c>
      <c r="D9" s="21">
        <v>35</v>
      </c>
      <c r="E9" s="21" t="s">
        <v>127</v>
      </c>
      <c r="F9" s="23">
        <v>0.63888888888888851</v>
      </c>
      <c r="G9" s="21">
        <v>13</v>
      </c>
      <c r="H9" s="21" t="s">
        <v>128</v>
      </c>
      <c r="I9" s="23">
        <v>0.67708333333333304</v>
      </c>
    </row>
    <row r="10" spans="1:9" ht="18.75" customHeight="1">
      <c r="A10" s="36">
        <v>9</v>
      </c>
      <c r="B10" s="30" t="s">
        <v>7</v>
      </c>
      <c r="C10" s="15" t="s">
        <v>43</v>
      </c>
      <c r="D10" s="21">
        <v>14</v>
      </c>
      <c r="E10" s="21" t="s">
        <v>127</v>
      </c>
      <c r="F10" s="23">
        <v>0.4444444444444442</v>
      </c>
      <c r="G10" s="21">
        <v>24</v>
      </c>
      <c r="H10" s="21" t="s">
        <v>8</v>
      </c>
      <c r="I10" s="23">
        <v>0.44861111111111107</v>
      </c>
    </row>
    <row r="11" spans="1:9" ht="18.75" customHeight="1">
      <c r="A11" s="36">
        <v>10</v>
      </c>
      <c r="B11" s="30" t="s">
        <v>90</v>
      </c>
      <c r="C11" s="15" t="s">
        <v>60</v>
      </c>
      <c r="D11" s="21">
        <v>33</v>
      </c>
      <c r="E11" s="21" t="s">
        <v>127</v>
      </c>
      <c r="F11" s="23">
        <v>0.62499999999999967</v>
      </c>
      <c r="G11" s="21">
        <v>56</v>
      </c>
      <c r="H11" s="21" t="s">
        <v>9</v>
      </c>
      <c r="I11" s="23">
        <v>0.47569444444444425</v>
      </c>
    </row>
    <row r="12" spans="1:9" ht="18.75" customHeight="1">
      <c r="A12" s="36">
        <v>11</v>
      </c>
      <c r="B12" s="30" t="s">
        <v>91</v>
      </c>
      <c r="C12" s="17" t="s">
        <v>39</v>
      </c>
      <c r="D12" s="21">
        <v>9</v>
      </c>
      <c r="E12" s="21" t="s">
        <v>127</v>
      </c>
      <c r="F12" s="23">
        <v>0.40277777777777768</v>
      </c>
      <c r="G12" s="21">
        <v>10</v>
      </c>
      <c r="H12" s="21" t="s">
        <v>128</v>
      </c>
      <c r="I12" s="23">
        <v>0.63958333333333317</v>
      </c>
    </row>
    <row r="13" spans="1:9" ht="18.75" customHeight="1">
      <c r="A13" s="36">
        <v>12</v>
      </c>
      <c r="B13" s="30" t="s">
        <v>92</v>
      </c>
      <c r="C13" s="17" t="s">
        <v>34</v>
      </c>
      <c r="D13" s="21">
        <v>3</v>
      </c>
      <c r="E13" s="21" t="s">
        <v>127</v>
      </c>
      <c r="F13" s="23">
        <v>0.36111111111111116</v>
      </c>
      <c r="G13" s="21">
        <v>25</v>
      </c>
      <c r="H13" s="21" t="s">
        <v>8</v>
      </c>
      <c r="I13" s="23">
        <v>0.46111111111111108</v>
      </c>
    </row>
    <row r="14" spans="1:9" ht="18.75" customHeight="1">
      <c r="A14" s="36">
        <v>13</v>
      </c>
      <c r="B14" s="31" t="s">
        <v>93</v>
      </c>
      <c r="C14" s="17" t="s">
        <v>54</v>
      </c>
      <c r="D14" s="21">
        <v>25</v>
      </c>
      <c r="E14" s="21" t="s">
        <v>127</v>
      </c>
      <c r="F14" s="23">
        <v>0.56249999999999989</v>
      </c>
      <c r="G14" s="21">
        <v>22</v>
      </c>
      <c r="H14" s="21" t="s">
        <v>8</v>
      </c>
      <c r="I14" s="23">
        <v>0.43055555555555558</v>
      </c>
    </row>
    <row r="15" spans="1:9" ht="18.75" customHeight="1">
      <c r="A15" s="36">
        <v>14</v>
      </c>
      <c r="B15" s="30" t="s">
        <v>94</v>
      </c>
      <c r="C15" s="16" t="s">
        <v>71</v>
      </c>
      <c r="D15" s="21">
        <v>45</v>
      </c>
      <c r="E15" s="21" t="s">
        <v>128</v>
      </c>
      <c r="F15" s="23">
        <v>0.375</v>
      </c>
      <c r="G15" s="21">
        <v>55</v>
      </c>
      <c r="H15" s="21" t="s">
        <v>9</v>
      </c>
      <c r="I15" s="23">
        <v>0.4631944444444443</v>
      </c>
    </row>
    <row r="16" spans="1:9" ht="18.75" customHeight="1">
      <c r="A16" s="36">
        <v>15</v>
      </c>
      <c r="B16" s="30" t="s">
        <v>95</v>
      </c>
      <c r="C16" s="16" t="s">
        <v>36</v>
      </c>
      <c r="D16" s="21">
        <v>5</v>
      </c>
      <c r="E16" s="21" t="s">
        <v>127</v>
      </c>
      <c r="F16" s="23">
        <v>0.375</v>
      </c>
      <c r="G16" s="21">
        <v>4</v>
      </c>
      <c r="H16" s="21" t="s">
        <v>128</v>
      </c>
      <c r="I16" s="23">
        <v>0.56458333333333344</v>
      </c>
    </row>
    <row r="17" spans="1:9" ht="18.75" customHeight="1">
      <c r="A17" s="36">
        <v>16</v>
      </c>
      <c r="B17" s="30" t="s">
        <v>96</v>
      </c>
      <c r="C17" s="17" t="s">
        <v>35</v>
      </c>
      <c r="D17" s="21">
        <v>4</v>
      </c>
      <c r="E17" s="21" t="s">
        <v>127</v>
      </c>
      <c r="F17" s="23">
        <v>0.36805555555555558</v>
      </c>
      <c r="G17" s="21">
        <v>39</v>
      </c>
      <c r="H17" s="21" t="s">
        <v>8</v>
      </c>
      <c r="I17" s="23">
        <v>0.64652777777777726</v>
      </c>
    </row>
    <row r="18" spans="1:9" ht="18.75" customHeight="1">
      <c r="A18" s="36">
        <v>17</v>
      </c>
      <c r="B18" s="30" t="s">
        <v>95</v>
      </c>
      <c r="C18" s="15" t="s">
        <v>45</v>
      </c>
      <c r="D18" s="21">
        <v>16</v>
      </c>
      <c r="E18" s="21" t="s">
        <v>127</v>
      </c>
      <c r="F18" s="23">
        <v>0.45833333333333304</v>
      </c>
      <c r="G18" s="21">
        <v>1</v>
      </c>
      <c r="H18" s="21" t="s">
        <v>128</v>
      </c>
      <c r="I18" s="23">
        <v>0.53611111111111109</v>
      </c>
    </row>
    <row r="19" spans="1:9" ht="18.75" customHeight="1">
      <c r="A19" s="36">
        <v>18</v>
      </c>
      <c r="B19" s="30" t="s">
        <v>97</v>
      </c>
      <c r="C19" s="15" t="s">
        <v>57</v>
      </c>
      <c r="D19" s="21">
        <v>29</v>
      </c>
      <c r="E19" s="21" t="s">
        <v>127</v>
      </c>
      <c r="F19" s="23">
        <v>0.59027777777777757</v>
      </c>
      <c r="G19" s="21">
        <v>37</v>
      </c>
      <c r="H19" s="21" t="s">
        <v>8</v>
      </c>
      <c r="I19" s="23">
        <v>0.62152777777777735</v>
      </c>
    </row>
    <row r="20" spans="1:9" ht="18.75" customHeight="1">
      <c r="A20" s="36">
        <v>19</v>
      </c>
      <c r="B20" s="30" t="s">
        <v>98</v>
      </c>
      <c r="C20" s="15" t="s">
        <v>65</v>
      </c>
      <c r="D20" s="21">
        <v>39</v>
      </c>
      <c r="E20" s="21" t="s">
        <v>127</v>
      </c>
      <c r="F20" s="23">
        <v>0.67361111111111061</v>
      </c>
      <c r="G20" s="21">
        <v>38</v>
      </c>
      <c r="H20" s="21" t="s">
        <v>8</v>
      </c>
      <c r="I20" s="23">
        <v>0.64305555555555505</v>
      </c>
    </row>
    <row r="21" spans="1:9" ht="18.75" customHeight="1">
      <c r="A21" s="36">
        <v>20</v>
      </c>
      <c r="B21" s="31" t="s">
        <v>99</v>
      </c>
      <c r="C21" s="17" t="s">
        <v>55</v>
      </c>
      <c r="D21" s="21">
        <v>26</v>
      </c>
      <c r="E21" s="21" t="s">
        <v>127</v>
      </c>
      <c r="F21" s="23">
        <v>0.56944444444444431</v>
      </c>
      <c r="G21" s="21">
        <v>36</v>
      </c>
      <c r="H21" s="21" t="s">
        <v>8</v>
      </c>
      <c r="I21" s="23">
        <v>0.60902777777777739</v>
      </c>
    </row>
    <row r="22" spans="1:9" ht="18.75" customHeight="1">
      <c r="A22" s="36">
        <v>21</v>
      </c>
      <c r="B22" s="30" t="s">
        <v>84</v>
      </c>
      <c r="C22" s="16" t="s">
        <v>51</v>
      </c>
      <c r="D22" s="21">
        <v>22</v>
      </c>
      <c r="E22" s="21" t="s">
        <v>127</v>
      </c>
      <c r="F22" s="23">
        <v>0.53472222222222221</v>
      </c>
      <c r="G22" s="21">
        <v>16</v>
      </c>
      <c r="H22" s="21" t="s">
        <v>8</v>
      </c>
      <c r="I22" s="23">
        <v>0.35902777777777772</v>
      </c>
    </row>
    <row r="23" spans="1:9" ht="18.75" customHeight="1">
      <c r="A23" s="36">
        <v>22</v>
      </c>
      <c r="B23" s="30" t="s">
        <v>100</v>
      </c>
      <c r="C23" s="15" t="s">
        <v>30</v>
      </c>
      <c r="D23" s="21">
        <v>46</v>
      </c>
      <c r="E23" s="21" t="s">
        <v>128</v>
      </c>
      <c r="F23" s="23">
        <v>0.38194444444444442</v>
      </c>
      <c r="G23" s="21">
        <v>20</v>
      </c>
      <c r="H23" s="21" t="s">
        <v>8</v>
      </c>
      <c r="I23" s="23">
        <v>0.40208333333333335</v>
      </c>
    </row>
    <row r="24" spans="1:9" ht="18.75" customHeight="1">
      <c r="A24" s="36">
        <v>23</v>
      </c>
      <c r="B24" s="30" t="s">
        <v>101</v>
      </c>
      <c r="C24" s="15" t="s">
        <v>47</v>
      </c>
      <c r="D24" s="21">
        <v>18</v>
      </c>
      <c r="E24" s="21" t="s">
        <v>127</v>
      </c>
      <c r="F24" s="23">
        <v>0.50694444444444453</v>
      </c>
      <c r="G24" s="21">
        <v>41</v>
      </c>
      <c r="H24" s="21" t="s">
        <v>8</v>
      </c>
      <c r="I24" s="23">
        <v>0.66458333333333275</v>
      </c>
    </row>
    <row r="25" spans="1:9" ht="18.75" customHeight="1">
      <c r="A25" s="36">
        <v>24</v>
      </c>
      <c r="B25" s="30" t="s">
        <v>102</v>
      </c>
      <c r="C25" s="17" t="s">
        <v>79</v>
      </c>
      <c r="D25" s="21">
        <v>55</v>
      </c>
      <c r="E25" s="21" t="s">
        <v>128</v>
      </c>
      <c r="F25" s="23">
        <v>0.45138888888888862</v>
      </c>
      <c r="G25" s="21">
        <v>31</v>
      </c>
      <c r="H25" s="21" t="s">
        <v>8</v>
      </c>
      <c r="I25" s="23">
        <v>0.54999999999999982</v>
      </c>
    </row>
    <row r="26" spans="1:9" ht="18.75" customHeight="1">
      <c r="A26" s="36">
        <v>25</v>
      </c>
      <c r="B26" s="30" t="s">
        <v>103</v>
      </c>
      <c r="C26" s="15" t="s">
        <v>64</v>
      </c>
      <c r="D26" s="21">
        <v>38</v>
      </c>
      <c r="E26" s="21" t="s">
        <v>127</v>
      </c>
      <c r="F26" s="23">
        <v>0.65972222222222177</v>
      </c>
      <c r="G26" s="21">
        <v>6</v>
      </c>
      <c r="H26" s="21" t="s">
        <v>128</v>
      </c>
      <c r="I26" s="23">
        <v>0.58611111111111114</v>
      </c>
    </row>
    <row r="27" spans="1:9" ht="18.75" customHeight="1">
      <c r="A27" s="36">
        <v>26</v>
      </c>
      <c r="B27" s="30" t="s">
        <v>104</v>
      </c>
      <c r="C27" s="15" t="s">
        <v>48</v>
      </c>
      <c r="D27" s="21">
        <v>19</v>
      </c>
      <c r="E27" s="21" t="s">
        <v>127</v>
      </c>
      <c r="F27" s="23">
        <v>0.51388888888888895</v>
      </c>
      <c r="G27" s="21">
        <v>26</v>
      </c>
      <c r="H27" s="21" t="s">
        <v>8</v>
      </c>
      <c r="I27" s="23">
        <v>0.47013888888888883</v>
      </c>
    </row>
    <row r="28" spans="1:9" ht="18.75" customHeight="1">
      <c r="A28" s="36">
        <v>27</v>
      </c>
      <c r="B28" s="30" t="s">
        <v>105</v>
      </c>
      <c r="C28" s="17" t="s">
        <v>63</v>
      </c>
      <c r="D28" s="21">
        <v>36</v>
      </c>
      <c r="E28" s="21" t="s">
        <v>127</v>
      </c>
      <c r="F28" s="23">
        <v>0.64583333333333293</v>
      </c>
      <c r="G28" s="21">
        <v>11</v>
      </c>
      <c r="H28" s="21" t="s">
        <v>128</v>
      </c>
      <c r="I28" s="23">
        <v>0.65208333333333313</v>
      </c>
    </row>
    <row r="29" spans="1:9" ht="18.75" customHeight="1">
      <c r="A29" s="36">
        <v>28</v>
      </c>
      <c r="B29" s="31" t="s">
        <v>106</v>
      </c>
      <c r="C29" s="17" t="s">
        <v>50</v>
      </c>
      <c r="D29" s="21">
        <v>21</v>
      </c>
      <c r="E29" s="21" t="s">
        <v>127</v>
      </c>
      <c r="F29" s="23">
        <v>0.52777777777777779</v>
      </c>
      <c r="G29" s="21">
        <v>53</v>
      </c>
      <c r="H29" s="21" t="s">
        <v>9</v>
      </c>
      <c r="I29" s="23">
        <v>0.44513888888888881</v>
      </c>
    </row>
    <row r="30" spans="1:9" ht="18.75" customHeight="1">
      <c r="A30" s="36">
        <v>29</v>
      </c>
      <c r="B30" s="30" t="s">
        <v>95</v>
      </c>
      <c r="C30" s="15" t="s">
        <v>32</v>
      </c>
      <c r="D30" s="21">
        <v>1</v>
      </c>
      <c r="E30" s="21" t="s">
        <v>127</v>
      </c>
      <c r="F30" s="23">
        <v>0.34722222222222232</v>
      </c>
      <c r="G30" s="21">
        <v>8</v>
      </c>
      <c r="H30" s="21" t="s">
        <v>128</v>
      </c>
      <c r="I30" s="23">
        <v>0.62361111111111101</v>
      </c>
    </row>
    <row r="31" spans="1:9" ht="18.75" customHeight="1">
      <c r="A31" s="36">
        <v>30</v>
      </c>
      <c r="B31" s="30" t="s">
        <v>107</v>
      </c>
      <c r="C31" s="15" t="s">
        <v>13</v>
      </c>
      <c r="D31" s="21">
        <v>27</v>
      </c>
      <c r="E31" s="21" t="s">
        <v>127</v>
      </c>
      <c r="F31" s="23">
        <v>0.57638888888888873</v>
      </c>
      <c r="G31" s="21">
        <v>51</v>
      </c>
      <c r="H31" s="21" t="s">
        <v>9</v>
      </c>
      <c r="I31" s="23">
        <v>0.43263888888888885</v>
      </c>
    </row>
    <row r="32" spans="1:9" ht="18.75" customHeight="1">
      <c r="A32" s="36">
        <v>31</v>
      </c>
      <c r="B32" s="30" t="s">
        <v>108</v>
      </c>
      <c r="C32" s="15" t="s">
        <v>58</v>
      </c>
      <c r="D32" s="21">
        <v>30</v>
      </c>
      <c r="E32" s="21" t="s">
        <v>127</v>
      </c>
      <c r="F32" s="23">
        <v>0.59722222222222199</v>
      </c>
      <c r="G32" s="21">
        <v>5</v>
      </c>
      <c r="H32" s="21" t="s">
        <v>128</v>
      </c>
      <c r="I32" s="23">
        <v>0.57361111111111118</v>
      </c>
    </row>
    <row r="33" spans="1:9" ht="18.75" customHeight="1">
      <c r="A33" s="36">
        <v>32</v>
      </c>
      <c r="B33" s="30" t="s">
        <v>109</v>
      </c>
      <c r="C33" s="15" t="s">
        <v>10</v>
      </c>
      <c r="D33" s="21">
        <v>37</v>
      </c>
      <c r="E33" s="21" t="s">
        <v>127</v>
      </c>
      <c r="F33" s="23">
        <v>0.65277777777777735</v>
      </c>
      <c r="G33" s="21">
        <v>35</v>
      </c>
      <c r="H33" s="21" t="s">
        <v>8</v>
      </c>
      <c r="I33" s="23">
        <v>0.59652777777777743</v>
      </c>
    </row>
    <row r="34" spans="1:9" ht="18.75" customHeight="1">
      <c r="A34" s="36">
        <v>33</v>
      </c>
      <c r="B34" s="30" t="s">
        <v>110</v>
      </c>
      <c r="C34" s="15" t="s">
        <v>66</v>
      </c>
      <c r="D34" s="21">
        <v>40</v>
      </c>
      <c r="E34" s="21" t="s">
        <v>127</v>
      </c>
      <c r="F34" s="23">
        <v>0.68055555555555503</v>
      </c>
      <c r="G34" s="21">
        <v>12</v>
      </c>
      <c r="H34" s="21" t="s">
        <v>128</v>
      </c>
      <c r="I34" s="23">
        <v>0.66458333333333308</v>
      </c>
    </row>
    <row r="35" spans="1:9" ht="18.75" customHeight="1">
      <c r="A35" s="36">
        <v>34</v>
      </c>
      <c r="B35" s="30" t="s">
        <v>104</v>
      </c>
      <c r="C35" s="15" t="s">
        <v>14</v>
      </c>
      <c r="D35" s="21">
        <v>31</v>
      </c>
      <c r="E35" s="21" t="s">
        <v>127</v>
      </c>
      <c r="F35" s="23">
        <v>0.60416666666666641</v>
      </c>
      <c r="G35" s="21">
        <v>44</v>
      </c>
      <c r="H35" s="21" t="s">
        <v>9</v>
      </c>
      <c r="I35" s="23">
        <v>0.35347222222222219</v>
      </c>
    </row>
    <row r="36" spans="1:9" ht="18.75" customHeight="1">
      <c r="A36" s="36">
        <v>35</v>
      </c>
      <c r="B36" s="30" t="s">
        <v>111</v>
      </c>
      <c r="C36" s="17" t="s">
        <v>40</v>
      </c>
      <c r="D36" s="21">
        <v>10</v>
      </c>
      <c r="E36" s="21" t="s">
        <v>127</v>
      </c>
      <c r="F36" s="23">
        <v>0.41666666666666652</v>
      </c>
      <c r="G36" s="21">
        <v>7</v>
      </c>
      <c r="H36" s="21" t="s">
        <v>128</v>
      </c>
      <c r="I36" s="23">
        <v>0.59513888888888888</v>
      </c>
    </row>
    <row r="37" spans="1:9" ht="18.75" customHeight="1">
      <c r="A37" s="36">
        <v>36</v>
      </c>
      <c r="B37" s="30" t="s">
        <v>112</v>
      </c>
      <c r="C37" s="15" t="s">
        <v>41</v>
      </c>
      <c r="D37" s="21">
        <v>11</v>
      </c>
      <c r="E37" s="21" t="s">
        <v>127</v>
      </c>
      <c r="F37" s="23">
        <v>0.42361111111111094</v>
      </c>
      <c r="G37" s="21">
        <v>17</v>
      </c>
      <c r="H37" s="21" t="s">
        <v>8</v>
      </c>
      <c r="I37" s="23">
        <v>0.36805555555555558</v>
      </c>
    </row>
    <row r="38" spans="1:9" ht="18.75" customHeight="1">
      <c r="A38" s="36">
        <v>37</v>
      </c>
      <c r="B38" s="30" t="s">
        <v>113</v>
      </c>
      <c r="C38" s="15" t="s">
        <v>75</v>
      </c>
      <c r="D38" s="21">
        <v>50</v>
      </c>
      <c r="E38" s="21" t="s">
        <v>128</v>
      </c>
      <c r="F38" s="23">
        <v>0.41666666666666652</v>
      </c>
      <c r="G38" s="21">
        <v>46</v>
      </c>
      <c r="H38" s="21" t="s">
        <v>9</v>
      </c>
      <c r="I38" s="23">
        <v>0.37152777777777785</v>
      </c>
    </row>
    <row r="39" spans="1:9" ht="18.75" customHeight="1">
      <c r="A39" s="36">
        <v>38</v>
      </c>
      <c r="B39" s="30" t="s">
        <v>114</v>
      </c>
      <c r="C39" s="19" t="s">
        <v>37</v>
      </c>
      <c r="D39" s="21">
        <v>6</v>
      </c>
      <c r="E39" s="21" t="s">
        <v>127</v>
      </c>
      <c r="F39" s="23">
        <v>0.38194444444444442</v>
      </c>
      <c r="G39" s="21">
        <v>29</v>
      </c>
      <c r="H39" s="21" t="s">
        <v>8</v>
      </c>
      <c r="I39" s="23">
        <v>0.52847222222222212</v>
      </c>
    </row>
    <row r="40" spans="1:9" ht="18.75" customHeight="1">
      <c r="A40" s="36">
        <v>39</v>
      </c>
      <c r="B40" s="30" t="s">
        <v>92</v>
      </c>
      <c r="C40" s="17" t="s">
        <v>38</v>
      </c>
      <c r="D40" s="21">
        <v>7</v>
      </c>
      <c r="E40" s="21" t="s">
        <v>127</v>
      </c>
      <c r="F40" s="23">
        <v>0.38888888888888884</v>
      </c>
      <c r="G40" s="21">
        <v>9</v>
      </c>
      <c r="H40" s="21" t="s">
        <v>128</v>
      </c>
      <c r="I40" s="23">
        <v>0.62708333333333321</v>
      </c>
    </row>
    <row r="41" spans="1:9" ht="18.75" customHeight="1">
      <c r="A41" s="36">
        <v>40</v>
      </c>
      <c r="B41" s="30" t="s">
        <v>115</v>
      </c>
      <c r="C41" s="15" t="s">
        <v>80</v>
      </c>
      <c r="D41" s="21">
        <v>56</v>
      </c>
      <c r="E41" s="21" t="s">
        <v>128</v>
      </c>
      <c r="F41" s="23">
        <v>0.45833333333333304</v>
      </c>
      <c r="G41" s="21">
        <v>48</v>
      </c>
      <c r="H41" s="21" t="s">
        <v>9</v>
      </c>
      <c r="I41" s="23">
        <v>0.38958333333333334</v>
      </c>
    </row>
    <row r="42" spans="1:9" ht="18.75" customHeight="1">
      <c r="A42" s="36">
        <v>41</v>
      </c>
      <c r="B42" s="30" t="s">
        <v>7</v>
      </c>
      <c r="C42" s="18" t="s">
        <v>52</v>
      </c>
      <c r="D42" s="21">
        <v>23</v>
      </c>
      <c r="E42" s="21" t="s">
        <v>127</v>
      </c>
      <c r="F42" s="23">
        <v>0.54166666666666663</v>
      </c>
      <c r="G42" s="21">
        <v>45</v>
      </c>
      <c r="H42" s="21" t="s">
        <v>9</v>
      </c>
      <c r="I42" s="23">
        <v>0.36249999999999999</v>
      </c>
    </row>
    <row r="43" spans="1:9" ht="18.75" customHeight="1">
      <c r="A43" s="36">
        <v>42</v>
      </c>
      <c r="B43" s="30" t="s">
        <v>115</v>
      </c>
      <c r="C43" s="18" t="s">
        <v>29</v>
      </c>
      <c r="D43" s="21">
        <v>8</v>
      </c>
      <c r="E43" s="21" t="s">
        <v>127</v>
      </c>
      <c r="F43" s="23">
        <v>0.39583333333333326</v>
      </c>
      <c r="G43" s="21">
        <v>3</v>
      </c>
      <c r="H43" s="21" t="s">
        <v>128</v>
      </c>
      <c r="I43" s="23">
        <v>0.55208333333333337</v>
      </c>
    </row>
    <row r="44" spans="1:9" ht="18.75" customHeight="1">
      <c r="A44" s="36">
        <v>43</v>
      </c>
      <c r="B44" s="30" t="s">
        <v>89</v>
      </c>
      <c r="C44" s="15" t="s">
        <v>61</v>
      </c>
      <c r="D44" s="21">
        <v>34</v>
      </c>
      <c r="E44" s="21" t="s">
        <v>127</v>
      </c>
      <c r="F44" s="23">
        <v>0.63194444444444409</v>
      </c>
      <c r="G44" s="21">
        <v>14</v>
      </c>
      <c r="H44" s="21" t="s">
        <v>128</v>
      </c>
      <c r="I44" s="23">
        <v>0.68611111111111078</v>
      </c>
    </row>
    <row r="45" spans="1:9" ht="18.75" customHeight="1">
      <c r="A45" s="36">
        <v>44</v>
      </c>
      <c r="B45" s="30" t="s">
        <v>116</v>
      </c>
      <c r="C45" s="15" t="s">
        <v>53</v>
      </c>
      <c r="D45" s="21">
        <v>24</v>
      </c>
      <c r="E45" s="21" t="s">
        <v>127</v>
      </c>
      <c r="F45" s="23">
        <v>0.54861111111111105</v>
      </c>
      <c r="G45" s="21">
        <v>43</v>
      </c>
      <c r="H45" s="21" t="s">
        <v>8</v>
      </c>
      <c r="I45" s="23">
        <v>0.68611111111111045</v>
      </c>
    </row>
    <row r="46" spans="1:9" ht="18.75" customHeight="1">
      <c r="A46" s="36">
        <v>45</v>
      </c>
      <c r="B46" s="30" t="s">
        <v>97</v>
      </c>
      <c r="C46" s="15" t="s">
        <v>42</v>
      </c>
      <c r="D46" s="21">
        <v>12</v>
      </c>
      <c r="E46" s="21" t="s">
        <v>127</v>
      </c>
      <c r="F46" s="23">
        <v>0.43055555555555536</v>
      </c>
      <c r="G46" s="21">
        <v>2</v>
      </c>
      <c r="H46" s="21" t="s">
        <v>128</v>
      </c>
      <c r="I46" s="23">
        <v>0.54305555555555562</v>
      </c>
    </row>
    <row r="47" spans="1:9" ht="18.75" customHeight="1">
      <c r="A47" s="36">
        <v>46</v>
      </c>
      <c r="B47" s="30" t="s">
        <v>116</v>
      </c>
      <c r="C47" s="15" t="s">
        <v>12</v>
      </c>
      <c r="D47" s="21">
        <v>13</v>
      </c>
      <c r="E47" s="21" t="s">
        <v>127</v>
      </c>
      <c r="F47" s="23">
        <v>0.43749999999999978</v>
      </c>
      <c r="G47" s="21">
        <v>33</v>
      </c>
      <c r="H47" s="21" t="s">
        <v>8</v>
      </c>
      <c r="I47" s="23">
        <v>0.58402777777777748</v>
      </c>
    </row>
    <row r="48" spans="1:9" ht="18.75" customHeight="1">
      <c r="A48" s="36">
        <v>47</v>
      </c>
      <c r="B48" s="30" t="s">
        <v>99</v>
      </c>
      <c r="C48" s="15" t="s">
        <v>11</v>
      </c>
      <c r="D48" s="21">
        <v>51</v>
      </c>
      <c r="E48" s="21" t="s">
        <v>128</v>
      </c>
      <c r="F48" s="23">
        <v>0.42361111111111094</v>
      </c>
      <c r="G48" s="21">
        <v>30</v>
      </c>
      <c r="H48" s="21" t="s">
        <v>8</v>
      </c>
      <c r="I48" s="23">
        <v>0.53749999999999987</v>
      </c>
    </row>
    <row r="49" spans="1:9" ht="18.75" customHeight="1">
      <c r="A49" s="36">
        <v>48</v>
      </c>
      <c r="B49" s="30" t="s">
        <v>117</v>
      </c>
      <c r="C49" s="17" t="s">
        <v>69</v>
      </c>
      <c r="D49" s="21">
        <v>43</v>
      </c>
      <c r="E49" s="21" t="s">
        <v>128</v>
      </c>
      <c r="F49" s="23">
        <v>0.36111111111111116</v>
      </c>
      <c r="G49" s="21">
        <v>21</v>
      </c>
      <c r="H49" s="21" t="s">
        <v>8</v>
      </c>
      <c r="I49" s="23">
        <v>0.42708333333333337</v>
      </c>
    </row>
    <row r="50" spans="1:9" ht="18.75" customHeight="1">
      <c r="A50" s="36">
        <v>49</v>
      </c>
      <c r="B50" s="30" t="s">
        <v>118</v>
      </c>
      <c r="C50" s="15" t="s">
        <v>70</v>
      </c>
      <c r="D50" s="21">
        <v>44</v>
      </c>
      <c r="E50" s="21" t="s">
        <v>128</v>
      </c>
      <c r="F50" s="23">
        <v>0.36805555555555558</v>
      </c>
      <c r="G50" s="21">
        <v>28</v>
      </c>
      <c r="H50" s="21" t="s">
        <v>8</v>
      </c>
      <c r="I50" s="23">
        <v>0.51944444444444449</v>
      </c>
    </row>
    <row r="51" spans="1:9" ht="18.75" customHeight="1">
      <c r="A51" s="36">
        <v>50</v>
      </c>
      <c r="B51" s="30" t="s">
        <v>98</v>
      </c>
      <c r="C51" s="17" t="s">
        <v>49</v>
      </c>
      <c r="D51" s="21">
        <v>20</v>
      </c>
      <c r="E51" s="21" t="s">
        <v>127</v>
      </c>
      <c r="F51" s="23">
        <v>0.52083333333333337</v>
      </c>
      <c r="G51" s="21">
        <v>52</v>
      </c>
      <c r="H51" s="21" t="s">
        <v>9</v>
      </c>
      <c r="I51" s="23">
        <v>0.43611111111111106</v>
      </c>
    </row>
    <row r="52" spans="1:9" ht="18.75" customHeight="1">
      <c r="A52" s="36">
        <v>51</v>
      </c>
      <c r="B52" s="30" t="s">
        <v>119</v>
      </c>
      <c r="C52" s="15" t="s">
        <v>44</v>
      </c>
      <c r="D52" s="21">
        <v>15</v>
      </c>
      <c r="E52" s="21" t="s">
        <v>127</v>
      </c>
      <c r="F52" s="23">
        <v>0.45138888888888862</v>
      </c>
      <c r="G52" s="21">
        <v>32</v>
      </c>
      <c r="H52" s="21" t="s">
        <v>8</v>
      </c>
      <c r="I52" s="23">
        <v>0.55902777777777757</v>
      </c>
    </row>
    <row r="53" spans="1:9" ht="18.75" customHeight="1">
      <c r="A53" s="36">
        <v>52</v>
      </c>
      <c r="B53" s="30" t="s">
        <v>120</v>
      </c>
      <c r="C53" s="15" t="s">
        <v>56</v>
      </c>
      <c r="D53" s="21">
        <v>28</v>
      </c>
      <c r="E53" s="21" t="s">
        <v>127</v>
      </c>
      <c r="F53" s="23">
        <v>0.58333333333333315</v>
      </c>
      <c r="G53" s="21">
        <v>18</v>
      </c>
      <c r="H53" s="21" t="s">
        <v>8</v>
      </c>
      <c r="I53" s="23">
        <v>0.38055555555555559</v>
      </c>
    </row>
    <row r="54" spans="1:9" ht="18.75" customHeight="1">
      <c r="A54" s="36">
        <v>53</v>
      </c>
      <c r="B54" s="30" t="s">
        <v>91</v>
      </c>
      <c r="C54" s="15" t="s">
        <v>59</v>
      </c>
      <c r="D54" s="21">
        <v>32</v>
      </c>
      <c r="E54" s="21" t="s">
        <v>127</v>
      </c>
      <c r="F54" s="23">
        <v>0.61805555555555525</v>
      </c>
      <c r="G54" s="21">
        <v>27</v>
      </c>
      <c r="H54" s="21" t="s">
        <v>8</v>
      </c>
      <c r="I54" s="23">
        <v>0.51041666666666674</v>
      </c>
    </row>
    <row r="55" spans="1:9" ht="18.75" customHeight="1">
      <c r="A55" s="36">
        <v>54</v>
      </c>
      <c r="B55" s="32" t="s">
        <v>121</v>
      </c>
      <c r="C55" s="18" t="s">
        <v>81</v>
      </c>
      <c r="D55" s="21">
        <v>57</v>
      </c>
      <c r="E55" s="21" t="s">
        <v>128</v>
      </c>
      <c r="F55" s="23">
        <v>0.46527777777777751</v>
      </c>
      <c r="G55" s="21">
        <v>57</v>
      </c>
      <c r="H55" s="21" t="s">
        <v>9</v>
      </c>
      <c r="I55" s="23">
        <v>0.484722222222222</v>
      </c>
    </row>
    <row r="56" spans="1:9" ht="18.75" customHeight="1">
      <c r="A56" s="36">
        <v>55</v>
      </c>
      <c r="B56" s="30" t="s">
        <v>122</v>
      </c>
      <c r="C56" s="15" t="s">
        <v>73</v>
      </c>
      <c r="D56" s="21">
        <v>48</v>
      </c>
      <c r="E56" s="21" t="s">
        <v>128</v>
      </c>
      <c r="F56" s="23">
        <v>0.39583333333333326</v>
      </c>
      <c r="G56" s="21">
        <v>19</v>
      </c>
      <c r="H56" s="21" t="s">
        <v>8</v>
      </c>
      <c r="I56" s="23">
        <v>0.3930555555555556</v>
      </c>
    </row>
    <row r="57" spans="1:9" ht="18.75" customHeight="1">
      <c r="A57" s="36">
        <v>56</v>
      </c>
      <c r="B57" s="33" t="s">
        <v>123</v>
      </c>
      <c r="C57" s="20" t="s">
        <v>72</v>
      </c>
      <c r="D57" s="21">
        <v>47</v>
      </c>
      <c r="E57" s="26" t="s">
        <v>128</v>
      </c>
      <c r="F57" s="23">
        <v>0.38888888888888884</v>
      </c>
      <c r="G57" s="26">
        <v>47</v>
      </c>
      <c r="H57" s="26" t="s">
        <v>9</v>
      </c>
      <c r="I57" s="23">
        <v>0.38055555555555559</v>
      </c>
    </row>
    <row r="58" spans="1:9" ht="18.75" customHeight="1">
      <c r="A58" s="36">
        <v>57</v>
      </c>
      <c r="B58" s="33" t="s">
        <v>124</v>
      </c>
      <c r="C58" s="20" t="s">
        <v>46</v>
      </c>
      <c r="D58" s="21">
        <v>17</v>
      </c>
      <c r="E58" s="26" t="s">
        <v>127</v>
      </c>
      <c r="F58" s="23">
        <v>0.50000000000000011</v>
      </c>
      <c r="G58" s="26">
        <v>23</v>
      </c>
      <c r="H58" s="26" t="s">
        <v>8</v>
      </c>
      <c r="I58" s="23">
        <v>0.43958333333333333</v>
      </c>
    </row>
    <row r="59" spans="1:9" ht="18.75" customHeight="1">
      <c r="A59" s="28"/>
    </row>
    <row r="60" spans="1:9" ht="18.75" customHeight="1">
      <c r="A60" s="28"/>
    </row>
    <row r="61" spans="1:9" ht="18.75" customHeight="1">
      <c r="A61" s="28"/>
    </row>
    <row r="62" spans="1:9" ht="18.75" customHeight="1">
      <c r="A62" s="28"/>
    </row>
    <row r="63" spans="1:9" ht="18.75" customHeight="1">
      <c r="A63" s="28"/>
    </row>
    <row r="64" spans="1:9" ht="18.75" customHeight="1">
      <c r="A64" s="28"/>
    </row>
    <row r="65" spans="1:1" ht="18.75" customHeight="1">
      <c r="A65" s="28"/>
    </row>
    <row r="66" spans="1:1" ht="18.75" customHeight="1">
      <c r="A66" s="28"/>
    </row>
    <row r="67" spans="1:1" ht="18.75" customHeight="1">
      <c r="A67" s="28"/>
    </row>
    <row r="68" spans="1:1" ht="18.75" customHeight="1">
      <c r="A68" s="28"/>
    </row>
    <row r="69" spans="1:1" ht="18.75" customHeight="1">
      <c r="A69" s="28"/>
    </row>
    <row r="70" spans="1:1" ht="18.75" customHeight="1">
      <c r="A70" s="28"/>
    </row>
    <row r="71" spans="1:1" ht="18.75" customHeight="1">
      <c r="A71" s="28"/>
    </row>
    <row r="72" spans="1:1" ht="18.75" customHeight="1">
      <c r="A72" s="28"/>
    </row>
    <row r="73" spans="1:1" ht="18.75" customHeight="1">
      <c r="A73" s="28"/>
    </row>
    <row r="74" spans="1:1" ht="18.75" customHeight="1">
      <c r="A74" s="28"/>
    </row>
    <row r="75" spans="1:1" ht="18.75" customHeight="1">
      <c r="A75" s="35"/>
    </row>
    <row r="76" spans="1:1" ht="18.75" customHeight="1">
      <c r="A76" s="35"/>
    </row>
    <row r="77" spans="1:1" ht="18.75" customHeight="1"/>
    <row r="78" spans="1:1" ht="18.75" customHeight="1"/>
    <row r="79" spans="1:1" ht="18.75" customHeight="1"/>
    <row r="80" spans="1:1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  <row r="1002" ht="18.75" customHeight="1"/>
  </sheetData>
  <phoneticPr fontId="14"/>
  <pageMargins left="0.7" right="0.7" top="0.75" bottom="0.75" header="0" footer="0"/>
  <pageSetup paperSize="8" orientation="portrait" r:id="rId1"/>
  <ignoredErrors>
    <ignoredError sqref="E2 E3:E58 H2:H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搬入出許可証（リハ）</vt:lpstr>
      <vt:lpstr>搬入出許可証（本番）</vt:lpstr>
      <vt:lpstr>搬入出許可証（送迎)</vt:lpstr>
      <vt:lpstr>基本データ</vt:lpstr>
      <vt:lpstr>基本データ!Print_Area</vt:lpstr>
      <vt:lpstr>'搬入出許可証（リハ）'!Print_Area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本門輝顕</dc:creator>
  <cp:lastModifiedBy>kunihiko ebata</cp:lastModifiedBy>
  <cp:lastPrinted>2026-05-22T02:44:37Z</cp:lastPrinted>
  <dcterms:created xsi:type="dcterms:W3CDTF">2023-06-16T11:05:36Z</dcterms:created>
  <dcterms:modified xsi:type="dcterms:W3CDTF">2026-06-17T07:09:34Z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2023-07-20T00:19:56Z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08f46225-354a-40bd-b7ae-24640068ad98</vt:lpwstr>
  </property>
  <property fmtid="{D5CDD505-2E9C-101B-9397-08002B2CF9AE}" pid="8" name="MSIP_Label_624c30c7-6183-4bbf-8f5a-0619846ff2e2_ContentBits">
    <vt:lpwstr>0</vt:lpwstr>
  </property>
</Properties>
</file>